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gdula\Desktop\Kosztorysy drogi 2018\Kosztorysy ofertowe\"/>
    </mc:Choice>
  </mc:AlternateContent>
  <bookViews>
    <workbookView xWindow="0" yWindow="0" windowWidth="28800" windowHeight="12435"/>
  </bookViews>
  <sheets>
    <sheet name="koszt,ofert.Węgierka" sheetId="15" r:id="rId1"/>
  </sheets>
  <definedNames>
    <definedName name="_xlnm.Print_Area" localSheetId="0">'koszt,ofert.Węgierka'!$A$1:$G$31</definedName>
  </definedNames>
  <calcPr calcId="152511"/>
</workbook>
</file>

<file path=xl/calcChain.xml><?xml version="1.0" encoding="utf-8"?>
<calcChain xmlns="http://schemas.openxmlformats.org/spreadsheetml/2006/main">
  <c r="E28" i="15" l="1"/>
  <c r="E22" i="15"/>
  <c r="E21" i="15"/>
  <c r="E18" i="15"/>
  <c r="E16" i="15"/>
  <c r="E13" i="15"/>
</calcChain>
</file>

<file path=xl/sharedStrings.xml><?xml version="1.0" encoding="utf-8"?>
<sst xmlns="http://schemas.openxmlformats.org/spreadsheetml/2006/main" count="70" uniqueCount="65">
  <si>
    <t>Lp.</t>
  </si>
  <si>
    <t>D.04.00.00</t>
  </si>
  <si>
    <t>D.04.01.01</t>
  </si>
  <si>
    <t>Koryto wraz z profilowaniem i zagęszczeniem podłoża</t>
  </si>
  <si>
    <r>
      <t>m</t>
    </r>
    <r>
      <rPr>
        <vertAlign val="superscript"/>
        <sz val="10"/>
        <rFont val="Arial"/>
        <family val="2"/>
        <charset val="238"/>
      </rPr>
      <t>2</t>
    </r>
  </si>
  <si>
    <t>D.04.04.02</t>
  </si>
  <si>
    <t>D.05.00.00</t>
  </si>
  <si>
    <t>NAWIERZCHNIA-Kod CPV 45233000-9</t>
  </si>
  <si>
    <t>D.05.03.05</t>
  </si>
  <si>
    <t>Nawierzchnia z betonu asfaltowego</t>
  </si>
  <si>
    <t xml:space="preserve">na wykonanie remontu drogi gminnej </t>
  </si>
  <si>
    <t>Podstawa 
wyceny</t>
  </si>
  <si>
    <t>Wyszczególnienie
elementów rozliczeniowych</t>
  </si>
  <si>
    <t>Jednostka</t>
  </si>
  <si>
    <t>Cena</t>
  </si>
  <si>
    <t>Wartość</t>
  </si>
  <si>
    <t>SST
Katalog</t>
  </si>
  <si>
    <t>Nazwa</t>
  </si>
  <si>
    <t>Ilość</t>
  </si>
  <si>
    <t>Jed. PLN</t>
  </si>
  <si>
    <t>PLN</t>
  </si>
  <si>
    <t>PODBUDOWY-Kod CPV 45233000-9</t>
  </si>
  <si>
    <t>D.04.01.01.31
KNNR 6
0103-0301</t>
  </si>
  <si>
    <t>Pobudowa z kruszywa łamanego stabilizowanego mechanicznie</t>
  </si>
  <si>
    <t xml:space="preserve">D.05.03.05.11
KNNR 6/
0308-0105
</t>
  </si>
  <si>
    <t xml:space="preserve">D.05.03.05.21
KNNR 6/
0309-0105
</t>
  </si>
  <si>
    <t>RAZEM</t>
  </si>
  <si>
    <t>PODATEK VAT 23%</t>
  </si>
  <si>
    <t>OGÓŁEM WARTOŚĆ Z PODATKIEM VAT</t>
  </si>
  <si>
    <t>KOSZTORYS OFERTOWY</t>
  </si>
  <si>
    <t>D.08.00.00</t>
  </si>
  <si>
    <t>ELEMENTY ULIC-Kod CPV 45233000-9</t>
  </si>
  <si>
    <t>D.08.01.01</t>
  </si>
  <si>
    <t>m</t>
  </si>
  <si>
    <t>D.01.00.00</t>
  </si>
  <si>
    <t>ROBOTY PRZYGOTOWAWCZE-Kod CPV-45111000-8</t>
  </si>
  <si>
    <t>Roboty pomiarowe</t>
  </si>
  <si>
    <t>km</t>
  </si>
  <si>
    <t>D.03.00.00</t>
  </si>
  <si>
    <t>D.06.00.00</t>
  </si>
  <si>
    <t>ROBOTY WYKOŃCZENIOWE-Kod CPV 45233000-9</t>
  </si>
  <si>
    <t>D.06.03.02</t>
  </si>
  <si>
    <t>Ścinanie i uzupełnianie poboczy</t>
  </si>
  <si>
    <t>D.01.01.00.</t>
  </si>
  <si>
    <t xml:space="preserve">D.01.01.01.01
KNNR 1
0111/0200
</t>
  </si>
  <si>
    <t>D.04.04.02.23
KNNR 6
0113-0600</t>
  </si>
  <si>
    <t>D.06.03.02.11
KNNR 6/
0113-0400</t>
  </si>
  <si>
    <t>ODWODNIENIE KORPUSU DROGOWEGO-Kod CPV 45230000-8</t>
  </si>
  <si>
    <t>Przepusty pod koroną drogi</t>
  </si>
  <si>
    <r>
      <t>m</t>
    </r>
    <r>
      <rPr>
        <vertAlign val="superscript"/>
        <sz val="10"/>
        <rFont val="Arial"/>
        <family val="2"/>
        <charset val="238"/>
      </rPr>
      <t>3</t>
    </r>
  </si>
  <si>
    <t>D.03.01.06.</t>
  </si>
  <si>
    <t>D.03.01.01.12
KNR-2-33
0601-0100</t>
  </si>
  <si>
    <t>D.03.01.06.11
KNR-2-33
0606-0100</t>
  </si>
  <si>
    <t xml:space="preserve">Odtworzenie trasy w terenie równinnym (wyznaczenie pasa drogowego) w km  0+000-0+150
L=0,15
</t>
  </si>
  <si>
    <r>
      <t xml:space="preserve">Wykonanie remontu części przelotowej prefabrykowanych przepustów drogowych rurowych jednootworowych,który składa się z ławy fundamentowej z betonu,rur </t>
    </r>
    <r>
      <rPr>
        <sz val="10"/>
        <color theme="1"/>
        <rFont val="Czcionka tekstu podstawowego"/>
        <charset val="238"/>
      </rPr>
      <t>Ø80</t>
    </r>
    <r>
      <rPr>
        <sz val="10"/>
        <rFont val="Arial"/>
        <family val="2"/>
        <charset val="238"/>
      </rPr>
      <t>cm (lub rury HDPE)
L=8,0</t>
    </r>
  </si>
  <si>
    <r>
      <t>Wykonanie ścianek czołowych prostych przepustu o Ø80cm wraz z wykonaniem deskowania, fundamentu, zbrojenia i izolacji ścian lepikiem 
Objętość ścianki wlotu i wylotu=  0,39m3 
Objetość fundamentu = 0,57m</t>
    </r>
    <r>
      <rPr>
        <vertAlign val="superscript"/>
        <sz val="10"/>
        <rFont val="Arial"/>
        <family val="2"/>
        <charset val="238"/>
      </rPr>
      <t xml:space="preserve">3 </t>
    </r>
    <r>
      <rPr>
        <sz val="10"/>
        <rFont val="Arial"/>
        <family val="2"/>
        <charset val="238"/>
      </rPr>
      <t xml:space="preserve">
V=(0,39+0,57)*2
</t>
    </r>
  </si>
  <si>
    <t>Ścieki z prefabrykowanych elementów betonowych</t>
  </si>
  <si>
    <t>D.08.05.01.12
KNNR 6/
0606-0400</t>
  </si>
  <si>
    <t>Ułożenie ścieków z prefabrykowanych elementów betonowych o wym. 60x50x20 cm na podsypce cementowo-piaskowej, spoiny wypełnione zaprawą cementowo-piaskową  km 0+000-0+150
L=150,0</t>
  </si>
  <si>
    <t>Uzupełnienie poboczy kruszywem łamanym- frakcji 0-31,5 mm str.prawa w km 0+000-0+150 szer.0,50m  gr.śr.8cm 
F=150,0*0,50</t>
  </si>
  <si>
    <t>Profilowanie i zagęszczenie podłoża pod w-wy konstrukcyjne nawierzchni wykonywane mechanicznie w km 0+000-0+150,szer,4,1m
F=(8,0+4,1)/2*5,0+145,0*4,1</t>
  </si>
  <si>
    <t>Wykonanie podbudowy z kruszywa łamanego frakcji 0-31,5mm w-wa górna grubość po zagęszczeniu 15cm w km 0+140-0+230 szer,4,1m
F=(8,0+4,1)/2*5,0+145,0*4,1</t>
  </si>
  <si>
    <t>Wykonanie nawierzchni z betonu asfaltowego AC 11W  warstwa wiążąca , grubość w-wy po zagęszczeniu 4cm w km 0+000-0+150 szer,3,05m 
F=(8,0+3,05)/2*5,0+145,0*3,05</t>
  </si>
  <si>
    <t>Wykonanie nawierzchni z betonu asfaltowego AC 8S w-wa ścieralna, grubość w-wy po zagęszczeniu 3cm w km 0+000-0+150 szer,3,0m 
F=(8,0+3,0)/2*5,0+145,0*3,0</t>
  </si>
  <si>
    <t xml:space="preserve"> w miejscowości  Węgierka w km 0+000-0+150  nr.dz.857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</si>
</sst>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 "/>
    <numFmt numFmtId="165" formatCode="0.0"/>
  </numFmts>
  <fonts count="6"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theme="1"/>
      <name val="Czcionka tekstu podstawowego"/>
      <family val="2"/>
      <charset val="238"/>
    </font>
    <font>
      <vertAlign val="superscript"/>
      <sz val="10"/>
      <name val="Arial"/>
      <family val="2"/>
      <charset val="238"/>
    </font>
    <font>
      <sz val="10"/>
      <color theme="1"/>
      <name val="Czcionka tekstu podstawowego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09">
    <xf numFmtId="0" fontId="0" fillId="0" borderId="0" xfId="0"/>
    <xf numFmtId="0" fontId="1" fillId="0" borderId="0" xfId="1" applyFont="1"/>
    <xf numFmtId="0" fontId="1" fillId="0" borderId="3" xfId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right"/>
    </xf>
    <xf numFmtId="0" fontId="1" fillId="2" borderId="3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left" vertical="top" wrapText="1"/>
    </xf>
    <xf numFmtId="0" fontId="1" fillId="3" borderId="4" xfId="0" applyFont="1" applyFill="1" applyBorder="1" applyAlignment="1">
      <alignment horizontal="left" vertical="top" wrapText="1"/>
    </xf>
    <xf numFmtId="2" fontId="3" fillId="3" borderId="3" xfId="0" applyNumberFormat="1" applyFont="1" applyFill="1" applyBorder="1" applyAlignment="1">
      <alignment horizontal="right"/>
    </xf>
    <xf numFmtId="0" fontId="2" fillId="2" borderId="3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horizontal="center" wrapText="1"/>
    </xf>
    <xf numFmtId="0" fontId="1" fillId="0" borderId="3" xfId="1" applyFont="1" applyBorder="1" applyAlignment="1">
      <alignment horizontal="center" vertical="center"/>
    </xf>
    <xf numFmtId="0" fontId="1" fillId="0" borderId="3" xfId="1" applyFont="1" applyBorder="1" applyAlignment="1">
      <alignment horizontal="left" vertical="top" wrapText="1"/>
    </xf>
    <xf numFmtId="0" fontId="1" fillId="0" borderId="3" xfId="1" applyFont="1" applyBorder="1" applyAlignment="1">
      <alignment vertical="top" wrapText="1"/>
    </xf>
    <xf numFmtId="2" fontId="1" fillId="0" borderId="3" xfId="1" applyNumberFormat="1" applyFont="1" applyBorder="1"/>
    <xf numFmtId="0" fontId="1" fillId="4" borderId="3" xfId="1" applyFont="1" applyFill="1" applyBorder="1" applyAlignment="1">
      <alignment horizontal="left" vertical="top" wrapText="1"/>
    </xf>
    <xf numFmtId="0" fontId="2" fillId="0" borderId="7" xfId="1" applyFont="1" applyBorder="1" applyAlignment="1">
      <alignment horizontal="center" vertical="center"/>
    </xf>
    <xf numFmtId="0" fontId="2" fillId="0" borderId="7" xfId="1" applyFont="1" applyBorder="1" applyAlignment="1">
      <alignment horizontal="center"/>
    </xf>
    <xf numFmtId="0" fontId="2" fillId="0" borderId="7" xfId="1" applyFont="1" applyBorder="1"/>
    <xf numFmtId="0" fontId="1" fillId="0" borderId="1" xfId="1" applyFont="1" applyBorder="1" applyAlignment="1">
      <alignment horizontal="center" vertical="top" readingOrder="1"/>
    </xf>
    <xf numFmtId="0" fontId="1" fillId="0" borderId="1" xfId="1" applyFont="1" applyBorder="1" applyAlignment="1">
      <alignment vertical="top" readingOrder="1"/>
    </xf>
    <xf numFmtId="0" fontId="1" fillId="0" borderId="0" xfId="1" applyFont="1" applyBorder="1"/>
    <xf numFmtId="0" fontId="2" fillId="0" borderId="4" xfId="1" applyFont="1" applyBorder="1" applyAlignment="1">
      <alignment horizontal="center" vertical="top" wrapText="1" readingOrder="1"/>
    </xf>
    <xf numFmtId="0" fontId="2" fillId="0" borderId="3" xfId="1" applyFont="1" applyBorder="1" applyAlignment="1">
      <alignment horizontal="center" vertical="center" wrapText="1" readingOrder="1"/>
    </xf>
    <xf numFmtId="0" fontId="2" fillId="0" borderId="3" xfId="1" applyFont="1" applyBorder="1" applyAlignment="1">
      <alignment horizontal="left" vertical="center" readingOrder="1"/>
    </xf>
    <xf numFmtId="0" fontId="2" fillId="0" borderId="3" xfId="1" applyFont="1" applyBorder="1" applyAlignment="1">
      <alignment horizontal="center" vertical="center" readingOrder="1"/>
    </xf>
    <xf numFmtId="0" fontId="1" fillId="0" borderId="0" xfId="1" applyFont="1" applyAlignment="1">
      <alignment horizontal="left" vertical="center"/>
    </xf>
    <xf numFmtId="0" fontId="2" fillId="2" borderId="2" xfId="1" applyFont="1" applyFill="1" applyBorder="1" applyAlignment="1">
      <alignment horizontal="center" vertical="center"/>
    </xf>
    <xf numFmtId="0" fontId="2" fillId="2" borderId="3" xfId="1" applyFont="1" applyFill="1" applyBorder="1" applyAlignment="1">
      <alignment vertical="center"/>
    </xf>
    <xf numFmtId="0" fontId="1" fillId="2" borderId="2" xfId="1" applyFont="1" applyFill="1" applyBorder="1" applyAlignment="1">
      <alignment horizontal="center"/>
    </xf>
    <xf numFmtId="2" fontId="1" fillId="2" borderId="2" xfId="1" applyNumberFormat="1" applyFont="1" applyFill="1" applyBorder="1" applyAlignment="1">
      <alignment wrapText="1"/>
    </xf>
    <xf numFmtId="0" fontId="1" fillId="2" borderId="2" xfId="1" applyFont="1" applyFill="1" applyBorder="1" applyAlignment="1"/>
    <xf numFmtId="0" fontId="1" fillId="2" borderId="2" xfId="1" applyFont="1" applyFill="1" applyBorder="1" applyAlignment="1">
      <alignment vertical="top"/>
    </xf>
    <xf numFmtId="0" fontId="1" fillId="3" borderId="0" xfId="1" applyFont="1" applyFill="1" applyBorder="1" applyAlignment="1">
      <alignment vertical="top"/>
    </xf>
    <xf numFmtId="164" fontId="4" fillId="3" borderId="0" xfId="1" applyNumberFormat="1" applyFont="1" applyFill="1" applyBorder="1" applyAlignment="1">
      <alignment vertical="top"/>
    </xf>
    <xf numFmtId="0" fontId="1" fillId="2" borderId="0" xfId="1" applyFont="1" applyFill="1" applyBorder="1" applyAlignment="1">
      <alignment vertical="top"/>
    </xf>
    <xf numFmtId="0" fontId="2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vertical="top"/>
    </xf>
    <xf numFmtId="0" fontId="1" fillId="3" borderId="0" xfId="0" applyFont="1" applyFill="1" applyBorder="1" applyAlignment="1">
      <alignment vertical="top"/>
    </xf>
    <xf numFmtId="164" fontId="4" fillId="3" borderId="0" xfId="0" applyNumberFormat="1" applyFont="1" applyFill="1" applyBorder="1" applyAlignment="1">
      <alignment vertical="top"/>
    </xf>
    <xf numFmtId="0" fontId="1" fillId="2" borderId="0" xfId="0" applyFont="1" applyFill="1" applyBorder="1" applyAlignment="1">
      <alignment vertical="top"/>
    </xf>
    <xf numFmtId="2" fontId="1" fillId="3" borderId="2" xfId="0" applyNumberFormat="1" applyFont="1" applyFill="1" applyBorder="1" applyAlignment="1"/>
    <xf numFmtId="2" fontId="1" fillId="3" borderId="3" xfId="0" applyNumberFormat="1" applyFont="1" applyFill="1" applyBorder="1" applyAlignment="1"/>
    <xf numFmtId="0" fontId="1" fillId="3" borderId="0" xfId="0" applyFont="1" applyFill="1" applyAlignment="1">
      <alignment vertical="top"/>
    </xf>
    <xf numFmtId="2" fontId="1" fillId="0" borderId="3" xfId="0" applyNumberFormat="1" applyFont="1" applyBorder="1"/>
    <xf numFmtId="2" fontId="1" fillId="3" borderId="6" xfId="0" applyNumberFormat="1" applyFont="1" applyFill="1" applyBorder="1" applyAlignment="1">
      <alignment horizontal="right" wrapText="1"/>
    </xf>
    <xf numFmtId="0" fontId="2" fillId="2" borderId="3" xfId="1" applyFont="1" applyFill="1" applyBorder="1" applyAlignment="1">
      <alignment vertical="center" readingOrder="1"/>
    </xf>
    <xf numFmtId="0" fontId="2" fillId="2" borderId="3" xfId="1" applyFont="1" applyFill="1" applyBorder="1" applyAlignment="1">
      <alignment horizontal="center" vertical="top" wrapText="1" readingOrder="1"/>
    </xf>
    <xf numFmtId="0" fontId="1" fillId="2" borderId="3" xfId="1" applyFont="1" applyFill="1" applyBorder="1" applyAlignment="1">
      <alignment horizontal="right" readingOrder="1"/>
    </xf>
    <xf numFmtId="0" fontId="1" fillId="2" borderId="3" xfId="1" applyFont="1" applyFill="1" applyBorder="1" applyAlignment="1">
      <alignment horizontal="left" readingOrder="1"/>
    </xf>
    <xf numFmtId="0" fontId="2" fillId="0" borderId="3" xfId="1" applyFont="1" applyBorder="1" applyAlignment="1">
      <alignment vertical="center" readingOrder="1"/>
    </xf>
    <xf numFmtId="0" fontId="2" fillId="0" borderId="3" xfId="1" applyFont="1" applyBorder="1" applyAlignment="1">
      <alignment horizontal="center" vertical="top" wrapText="1" readingOrder="1"/>
    </xf>
    <xf numFmtId="0" fontId="1" fillId="0" borderId="3" xfId="1" applyFont="1" applyBorder="1" applyAlignment="1">
      <alignment horizontal="right" readingOrder="1"/>
    </xf>
    <xf numFmtId="2" fontId="1" fillId="0" borderId="3" xfId="1" applyNumberFormat="1" applyFont="1" applyBorder="1" applyAlignment="1">
      <alignment horizontal="right" readingOrder="1"/>
    </xf>
    <xf numFmtId="0" fontId="2" fillId="2" borderId="3" xfId="1" applyFont="1" applyFill="1" applyBorder="1" applyAlignment="1">
      <alignment horizontal="center" vertical="center" wrapText="1"/>
    </xf>
    <xf numFmtId="2" fontId="1" fillId="2" borderId="3" xfId="1" applyNumberFormat="1" applyFont="1" applyFill="1" applyBorder="1" applyAlignment="1">
      <alignment horizontal="right" vertical="center"/>
    </xf>
    <xf numFmtId="0" fontId="2" fillId="0" borderId="3" xfId="1" applyFont="1" applyBorder="1" applyAlignment="1">
      <alignment horizontal="center" vertical="top" readingOrder="1"/>
    </xf>
    <xf numFmtId="2" fontId="1" fillId="0" borderId="3" xfId="1" applyNumberFormat="1" applyFont="1" applyBorder="1" applyAlignment="1">
      <alignment horizontal="right" vertical="top" readingOrder="1"/>
    </xf>
    <xf numFmtId="0" fontId="1" fillId="0" borderId="0" xfId="1" applyFont="1" applyAlignment="1"/>
    <xf numFmtId="0" fontId="2" fillId="0" borderId="0" xfId="1" applyFont="1"/>
    <xf numFmtId="2" fontId="1" fillId="0" borderId="0" xfId="1" applyNumberFormat="1" applyFont="1"/>
    <xf numFmtId="0" fontId="1" fillId="4" borderId="3" xfId="1" applyFill="1" applyBorder="1" applyAlignment="1">
      <alignment horizontal="center"/>
    </xf>
    <xf numFmtId="2" fontId="1" fillId="4" borderId="3" xfId="1" applyNumberFormat="1" applyFont="1" applyFill="1" applyBorder="1"/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top" wrapText="1"/>
    </xf>
    <xf numFmtId="0" fontId="2" fillId="0" borderId="3" xfId="0" applyFont="1" applyBorder="1" applyAlignment="1">
      <alignment horizontal="center"/>
    </xf>
    <xf numFmtId="0" fontId="3" fillId="0" borderId="3" xfId="0" applyFont="1" applyBorder="1" applyAlignment="1">
      <alignment horizontal="left" vertical="top" wrapText="1"/>
    </xf>
    <xf numFmtId="0" fontId="2" fillId="0" borderId="7" xfId="1" applyFont="1" applyBorder="1" applyAlignment="1">
      <alignment horizontal="center" wrapText="1"/>
    </xf>
    <xf numFmtId="0" fontId="2" fillId="0" borderId="2" xfId="0" applyFont="1" applyBorder="1" applyAlignment="1">
      <alignment horizontal="center" vertical="center" readingOrder="1"/>
    </xf>
    <xf numFmtId="0" fontId="2" fillId="2" borderId="2" xfId="0" applyFont="1" applyFill="1" applyBorder="1" applyAlignment="1">
      <alignment horizontal="left" vertical="center" readingOrder="1"/>
    </xf>
    <xf numFmtId="0" fontId="2" fillId="2" borderId="2" xfId="0" applyFont="1" applyFill="1" applyBorder="1" applyAlignment="1">
      <alignment horizontal="center" vertical="center" readingOrder="1"/>
    </xf>
    <xf numFmtId="0" fontId="2" fillId="0" borderId="2" xfId="0" applyFont="1" applyBorder="1" applyAlignment="1">
      <alignment horizontal="left" vertical="center" readingOrder="1"/>
    </xf>
    <xf numFmtId="0" fontId="1" fillId="0" borderId="2" xfId="0" applyFont="1" applyBorder="1" applyAlignment="1">
      <alignment horizontal="center" vertical="center" readingOrder="1"/>
    </xf>
    <xf numFmtId="0" fontId="1" fillId="0" borderId="2" xfId="0" applyFont="1" applyBorder="1" applyAlignment="1">
      <alignment horizontal="right" readingOrder="1"/>
    </xf>
    <xf numFmtId="2" fontId="1" fillId="0" borderId="2" xfId="0" quotePrefix="1" applyNumberFormat="1" applyFont="1" applyBorder="1" applyAlignment="1">
      <alignment horizontal="right" readingOrder="1"/>
    </xf>
    <xf numFmtId="0" fontId="1" fillId="3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wrapText="1"/>
    </xf>
    <xf numFmtId="0" fontId="1" fillId="0" borderId="3" xfId="0" applyFont="1" applyBorder="1" applyAlignment="1">
      <alignment vertical="top" wrapText="1"/>
    </xf>
    <xf numFmtId="0" fontId="1" fillId="0" borderId="3" xfId="0" applyNumberFormat="1" applyFont="1" applyBorder="1" applyAlignment="1">
      <alignment horizontal="center"/>
    </xf>
    <xf numFmtId="0" fontId="2" fillId="2" borderId="3" xfId="0" applyFont="1" applyFill="1" applyBorder="1" applyAlignment="1">
      <alignment vertical="center"/>
    </xf>
    <xf numFmtId="0" fontId="1" fillId="2" borderId="3" xfId="0" applyFont="1" applyFill="1" applyBorder="1" applyAlignment="1">
      <alignment horizontal="center" vertical="center" readingOrder="1"/>
    </xf>
    <xf numFmtId="0" fontId="2" fillId="3" borderId="3" xfId="0" applyFont="1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165" fontId="0" fillId="3" borderId="3" xfId="0" applyNumberFormat="1" applyFill="1" applyBorder="1" applyAlignment="1">
      <alignment wrapText="1"/>
    </xf>
    <xf numFmtId="0" fontId="1" fillId="3" borderId="3" xfId="0" applyFont="1" applyFill="1" applyBorder="1" applyAlignment="1">
      <alignment vertical="top"/>
    </xf>
    <xf numFmtId="0" fontId="1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/>
    <xf numFmtId="0" fontId="2" fillId="0" borderId="3" xfId="1" applyFont="1" applyBorder="1" applyAlignment="1">
      <alignment horizontal="center" vertical="top" readingOrder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top" wrapText="1"/>
    </xf>
    <xf numFmtId="0" fontId="2" fillId="3" borderId="5" xfId="0" applyFont="1" applyFill="1" applyBorder="1" applyAlignment="1">
      <alignment horizontal="center" vertical="top" wrapText="1"/>
    </xf>
    <xf numFmtId="0" fontId="2" fillId="3" borderId="6" xfId="0" applyFont="1" applyFill="1" applyBorder="1" applyAlignment="1">
      <alignment horizontal="center" vertical="top" wrapText="1"/>
    </xf>
    <xf numFmtId="0" fontId="2" fillId="4" borderId="4" xfId="1" applyFont="1" applyFill="1" applyBorder="1" applyAlignment="1">
      <alignment horizontal="center" vertical="top" wrapText="1"/>
    </xf>
    <xf numFmtId="0" fontId="2" fillId="4" borderId="5" xfId="1" applyFont="1" applyFill="1" applyBorder="1" applyAlignment="1">
      <alignment horizontal="center" vertical="top" wrapText="1"/>
    </xf>
    <xf numFmtId="0" fontId="2" fillId="4" borderId="6" xfId="1" applyFont="1" applyFill="1" applyBorder="1" applyAlignment="1">
      <alignment horizontal="center" vertical="top" wrapText="1"/>
    </xf>
    <xf numFmtId="0" fontId="2" fillId="0" borderId="0" xfId="1" applyFont="1" applyAlignment="1">
      <alignment horizontal="center" vertical="top" wrapText="1"/>
    </xf>
    <xf numFmtId="0" fontId="2" fillId="0" borderId="0" xfId="1" applyFont="1" applyAlignment="1">
      <alignment horizontal="center"/>
    </xf>
    <xf numFmtId="0" fontId="2" fillId="0" borderId="7" xfId="1" applyFont="1" applyBorder="1" applyAlignment="1">
      <alignment horizontal="center" vertical="center" readingOrder="1"/>
    </xf>
    <xf numFmtId="0" fontId="2" fillId="0" borderId="2" xfId="1" applyFont="1" applyBorder="1" applyAlignment="1">
      <alignment horizontal="center" vertical="center" readingOrder="1"/>
    </xf>
    <xf numFmtId="0" fontId="2" fillId="0" borderId="7" xfId="1" applyFont="1" applyBorder="1" applyAlignment="1">
      <alignment horizontal="center" vertical="center" wrapText="1" readingOrder="1"/>
    </xf>
    <xf numFmtId="0" fontId="2" fillId="0" borderId="2" xfId="1" applyFont="1" applyBorder="1" applyAlignment="1">
      <alignment horizontal="center" vertical="center" wrapText="1" readingOrder="1"/>
    </xf>
    <xf numFmtId="0" fontId="2" fillId="0" borderId="4" xfId="1" applyFont="1" applyBorder="1" applyAlignment="1">
      <alignment horizontal="center" vertical="top" readingOrder="1"/>
    </xf>
    <xf numFmtId="0" fontId="2" fillId="0" borderId="6" xfId="1" applyFont="1" applyBorder="1" applyAlignment="1">
      <alignment horizontal="center" vertical="top" readingOrder="1"/>
    </xf>
  </cellXfs>
  <cellStyles count="2">
    <cellStyle name="Normalny" xfId="0" builtinId="0"/>
    <cellStyle name="Normalny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7"/>
  <sheetViews>
    <sheetView tabSelected="1" topLeftCell="A16" zoomScaleNormal="100" workbookViewId="0">
      <selection activeCell="C28" sqref="C28"/>
    </sheetView>
  </sheetViews>
  <sheetFormatPr defaultRowHeight="12.75"/>
  <cols>
    <col min="1" max="1" width="3.75" style="1" customWidth="1"/>
    <col min="2" max="2" width="11.125" style="62" customWidth="1"/>
    <col min="3" max="3" width="39.125" style="1" customWidth="1"/>
    <col min="4" max="4" width="5.625" style="1" customWidth="1"/>
    <col min="5" max="5" width="7.375" style="1" customWidth="1"/>
    <col min="6" max="6" width="7.5" style="1" customWidth="1"/>
    <col min="7" max="7" width="10.25" style="1" customWidth="1"/>
    <col min="8" max="8" width="9" style="1"/>
    <col min="9" max="9" width="8.375" style="1" bestFit="1" customWidth="1"/>
    <col min="10" max="16384" width="9" style="1"/>
  </cols>
  <sheetData>
    <row r="1" spans="1:16" ht="13.9" customHeight="1">
      <c r="A1" s="101" t="s">
        <v>29</v>
      </c>
      <c r="B1" s="101"/>
      <c r="C1" s="101"/>
      <c r="D1" s="101"/>
      <c r="E1" s="101"/>
      <c r="F1" s="101"/>
      <c r="G1" s="101"/>
    </row>
    <row r="2" spans="1:16" ht="16.149999999999999" customHeight="1">
      <c r="A2" s="102" t="s">
        <v>10</v>
      </c>
      <c r="B2" s="102"/>
      <c r="C2" s="102"/>
      <c r="D2" s="102"/>
      <c r="E2" s="102"/>
      <c r="F2" s="102"/>
      <c r="G2" s="102"/>
    </row>
    <row r="3" spans="1:16" ht="16.149999999999999" customHeight="1">
      <c r="A3" s="102" t="s">
        <v>64</v>
      </c>
      <c r="B3" s="102"/>
      <c r="C3" s="102"/>
      <c r="D3" s="102"/>
      <c r="E3" s="102"/>
      <c r="F3" s="102"/>
      <c r="G3" s="102"/>
    </row>
    <row r="4" spans="1:16" s="25" customFormat="1">
      <c r="A4" s="23"/>
      <c r="B4" s="24"/>
      <c r="C4" s="23"/>
      <c r="D4" s="23"/>
      <c r="E4" s="23"/>
      <c r="F4" s="23"/>
      <c r="G4" s="23"/>
    </row>
    <row r="5" spans="1:16" ht="25.5" customHeight="1">
      <c r="A5" s="103" t="s">
        <v>0</v>
      </c>
      <c r="B5" s="26" t="s">
        <v>11</v>
      </c>
      <c r="C5" s="105" t="s">
        <v>12</v>
      </c>
      <c r="D5" s="107" t="s">
        <v>13</v>
      </c>
      <c r="E5" s="108"/>
      <c r="F5" s="60" t="s">
        <v>14</v>
      </c>
      <c r="G5" s="60" t="s">
        <v>15</v>
      </c>
    </row>
    <row r="6" spans="1:16" s="30" customFormat="1" ht="49.5" customHeight="1">
      <c r="A6" s="104"/>
      <c r="B6" s="27" t="s">
        <v>16</v>
      </c>
      <c r="C6" s="106"/>
      <c r="D6" s="28" t="s">
        <v>17</v>
      </c>
      <c r="E6" s="29" t="s">
        <v>18</v>
      </c>
      <c r="F6" s="29" t="s">
        <v>19</v>
      </c>
      <c r="G6" s="29" t="s">
        <v>20</v>
      </c>
    </row>
    <row r="7" spans="1:16" s="30" customFormat="1" ht="12.75" customHeight="1">
      <c r="A7" s="72"/>
      <c r="B7" s="67" t="s">
        <v>34</v>
      </c>
      <c r="C7" s="68" t="s">
        <v>35</v>
      </c>
      <c r="D7" s="73"/>
      <c r="E7" s="74"/>
      <c r="F7" s="74"/>
      <c r="G7" s="74"/>
    </row>
    <row r="8" spans="1:16" s="30" customFormat="1" ht="12.75" customHeight="1">
      <c r="A8" s="72"/>
      <c r="B8" s="3" t="s">
        <v>43</v>
      </c>
      <c r="C8" s="69" t="s">
        <v>36</v>
      </c>
      <c r="D8" s="75"/>
      <c r="E8" s="72"/>
      <c r="F8" s="72"/>
      <c r="G8" s="72"/>
    </row>
    <row r="9" spans="1:16" s="30" customFormat="1" ht="39" customHeight="1">
      <c r="A9" s="76">
        <v>1</v>
      </c>
      <c r="B9" s="70" t="s">
        <v>44</v>
      </c>
      <c r="C9" s="70" t="s">
        <v>53</v>
      </c>
      <c r="D9" s="3" t="s">
        <v>37</v>
      </c>
      <c r="E9" s="5">
        <v>0.15</v>
      </c>
      <c r="F9" s="77"/>
      <c r="G9" s="78"/>
    </row>
    <row r="10" spans="1:16" s="30" customFormat="1" ht="12.75" customHeight="1">
      <c r="A10" s="74"/>
      <c r="B10" s="83" t="s">
        <v>38</v>
      </c>
      <c r="C10" s="92" t="s">
        <v>47</v>
      </c>
      <c r="D10" s="93"/>
      <c r="E10" s="93"/>
      <c r="F10" s="94"/>
      <c r="G10" s="84"/>
    </row>
    <row r="11" spans="1:16" s="30" customFormat="1" ht="12.75" customHeight="1">
      <c r="A11" s="85"/>
      <c r="B11" s="69" t="s">
        <v>50</v>
      </c>
      <c r="C11" s="80" t="s">
        <v>48</v>
      </c>
      <c r="D11" s="86"/>
      <c r="E11" s="87"/>
      <c r="F11" s="88"/>
      <c r="G11" s="88"/>
    </row>
    <row r="12" spans="1:16" s="30" customFormat="1" ht="65.25" customHeight="1">
      <c r="A12" s="89">
        <v>2</v>
      </c>
      <c r="B12" s="10" t="s">
        <v>51</v>
      </c>
      <c r="C12" s="10" t="s">
        <v>54</v>
      </c>
      <c r="D12" s="3" t="s">
        <v>33</v>
      </c>
      <c r="E12" s="5">
        <v>8</v>
      </c>
      <c r="F12" s="90"/>
      <c r="G12" s="46"/>
    </row>
    <row r="13" spans="1:16" s="30" customFormat="1" ht="78.75" customHeight="1">
      <c r="A13" s="79">
        <v>3</v>
      </c>
      <c r="B13" s="10" t="s">
        <v>52</v>
      </c>
      <c r="C13" s="81" t="s">
        <v>55</v>
      </c>
      <c r="D13" s="82" t="s">
        <v>49</v>
      </c>
      <c r="E13" s="5">
        <f>(0.39+0.57)*2</f>
        <v>1.92</v>
      </c>
      <c r="F13" s="45"/>
      <c r="G13" s="45"/>
    </row>
    <row r="14" spans="1:16" s="39" customFormat="1" ht="13.15" customHeight="1">
      <c r="A14" s="31"/>
      <c r="B14" s="32" t="s">
        <v>1</v>
      </c>
      <c r="C14" s="14" t="s">
        <v>21</v>
      </c>
      <c r="D14" s="33"/>
      <c r="E14" s="34"/>
      <c r="F14" s="35"/>
      <c r="G14" s="36"/>
      <c r="H14" s="37"/>
      <c r="I14" s="37"/>
      <c r="J14" s="38"/>
      <c r="K14" s="37"/>
      <c r="L14" s="37"/>
      <c r="M14" s="37"/>
      <c r="N14" s="37"/>
      <c r="O14" s="37"/>
      <c r="P14" s="37"/>
    </row>
    <row r="15" spans="1:16" s="44" customFormat="1" ht="12.75" customHeight="1">
      <c r="A15" s="40"/>
      <c r="B15" s="9" t="s">
        <v>2</v>
      </c>
      <c r="C15" s="95" t="s">
        <v>3</v>
      </c>
      <c r="D15" s="96"/>
      <c r="E15" s="96"/>
      <c r="F15" s="97"/>
      <c r="G15" s="41"/>
      <c r="H15" s="42"/>
      <c r="I15" s="42"/>
      <c r="J15" s="43"/>
      <c r="K15" s="42"/>
      <c r="L15" s="42"/>
      <c r="M15" s="42"/>
      <c r="N15" s="42"/>
      <c r="O15" s="42"/>
      <c r="P15" s="42"/>
    </row>
    <row r="16" spans="1:16" s="47" customFormat="1" ht="54" customHeight="1">
      <c r="A16" s="8">
        <v>4</v>
      </c>
      <c r="B16" s="10" t="s">
        <v>22</v>
      </c>
      <c r="C16" s="11" t="s">
        <v>60</v>
      </c>
      <c r="D16" s="3" t="s">
        <v>4</v>
      </c>
      <c r="E16" s="12">
        <f>(8+4.1)/2*5+145*4.1</f>
        <v>624.75</v>
      </c>
      <c r="F16" s="45"/>
      <c r="G16" s="46"/>
      <c r="H16" s="42"/>
      <c r="I16" s="42"/>
      <c r="J16" s="43"/>
      <c r="K16" s="42"/>
      <c r="L16" s="42"/>
    </row>
    <row r="17" spans="1:12" s="47" customFormat="1" ht="14.25">
      <c r="A17" s="4"/>
      <c r="B17" s="9" t="s">
        <v>5</v>
      </c>
      <c r="C17" s="95" t="s">
        <v>23</v>
      </c>
      <c r="D17" s="96"/>
      <c r="E17" s="96"/>
      <c r="F17" s="97"/>
      <c r="G17" s="48"/>
      <c r="H17" s="42"/>
      <c r="I17" s="42"/>
      <c r="J17" s="43"/>
      <c r="K17" s="42"/>
      <c r="L17" s="42"/>
    </row>
    <row r="18" spans="1:12" s="47" customFormat="1" ht="51">
      <c r="A18" s="8">
        <v>5</v>
      </c>
      <c r="B18" s="10" t="s">
        <v>45</v>
      </c>
      <c r="C18" s="11" t="s">
        <v>61</v>
      </c>
      <c r="D18" s="3" t="s">
        <v>4</v>
      </c>
      <c r="E18" s="12">
        <f>(8+4.1)/2*5+145*4.1</f>
        <v>624.75</v>
      </c>
      <c r="F18" s="49"/>
      <c r="G18" s="5"/>
      <c r="H18" s="42"/>
      <c r="I18" s="42"/>
      <c r="J18" s="43"/>
      <c r="K18" s="42"/>
      <c r="L18" s="42"/>
    </row>
    <row r="19" spans="1:12">
      <c r="A19" s="6"/>
      <c r="B19" s="50" t="s">
        <v>6</v>
      </c>
      <c r="C19" s="51" t="s">
        <v>7</v>
      </c>
      <c r="D19" s="52"/>
      <c r="E19" s="52"/>
      <c r="F19" s="52"/>
      <c r="G19" s="53"/>
    </row>
    <row r="20" spans="1:12">
      <c r="A20" s="15"/>
      <c r="B20" s="54" t="s">
        <v>8</v>
      </c>
      <c r="C20" s="55" t="s">
        <v>9</v>
      </c>
      <c r="D20" s="56"/>
      <c r="E20" s="56"/>
      <c r="F20" s="57"/>
      <c r="G20" s="56"/>
    </row>
    <row r="21" spans="1:12" ht="51">
      <c r="A21" s="15">
        <v>6</v>
      </c>
      <c r="B21" s="16" t="s">
        <v>24</v>
      </c>
      <c r="C21" s="17" t="s">
        <v>62</v>
      </c>
      <c r="D21" s="2" t="s">
        <v>4</v>
      </c>
      <c r="E21" s="18">
        <f>(8+3.05)/2*5+145*3.05</f>
        <v>469.875</v>
      </c>
      <c r="F21" s="18"/>
      <c r="G21" s="57"/>
    </row>
    <row r="22" spans="1:12" ht="51">
      <c r="A22" s="15">
        <v>7</v>
      </c>
      <c r="B22" s="16" t="s">
        <v>25</v>
      </c>
      <c r="C22" s="17" t="s">
        <v>63</v>
      </c>
      <c r="D22" s="2" t="s">
        <v>4</v>
      </c>
      <c r="E22" s="18">
        <f>(8+3)/2*5+145*3</f>
        <v>462.5</v>
      </c>
      <c r="F22" s="57"/>
      <c r="G22" s="57"/>
    </row>
    <row r="23" spans="1:12">
      <c r="A23" s="13"/>
      <c r="B23" s="7" t="s">
        <v>30</v>
      </c>
      <c r="C23" s="58" t="s">
        <v>31</v>
      </c>
      <c r="D23" s="13"/>
      <c r="E23" s="32"/>
      <c r="F23" s="59"/>
      <c r="G23" s="59"/>
    </row>
    <row r="24" spans="1:12">
      <c r="A24" s="15"/>
      <c r="B24" s="21" t="s">
        <v>32</v>
      </c>
      <c r="C24" s="98" t="s">
        <v>56</v>
      </c>
      <c r="D24" s="99"/>
      <c r="E24" s="99"/>
      <c r="F24" s="100"/>
      <c r="G24" s="57"/>
    </row>
    <row r="25" spans="1:12" ht="63.75">
      <c r="A25" s="15">
        <v>8</v>
      </c>
      <c r="B25" s="19" t="s">
        <v>57</v>
      </c>
      <c r="C25" s="19" t="s">
        <v>58</v>
      </c>
      <c r="D25" s="65" t="s">
        <v>33</v>
      </c>
      <c r="E25" s="66">
        <v>150</v>
      </c>
      <c r="F25" s="49"/>
      <c r="G25" s="57"/>
    </row>
    <row r="26" spans="1:12" ht="25.5">
      <c r="A26" s="13"/>
      <c r="B26" s="13" t="s">
        <v>39</v>
      </c>
      <c r="C26" s="58" t="s">
        <v>40</v>
      </c>
      <c r="D26" s="13"/>
      <c r="E26" s="32"/>
      <c r="F26" s="59"/>
      <c r="G26" s="59"/>
    </row>
    <row r="27" spans="1:12">
      <c r="A27" s="20"/>
      <c r="B27" s="21" t="s">
        <v>41</v>
      </c>
      <c r="C27" s="71" t="s">
        <v>42</v>
      </c>
      <c r="D27" s="21"/>
      <c r="E27" s="22"/>
      <c r="F27" s="57"/>
      <c r="G27" s="57"/>
    </row>
    <row r="28" spans="1:12" ht="51">
      <c r="A28" s="15">
        <v>9</v>
      </c>
      <c r="B28" s="16" t="s">
        <v>46</v>
      </c>
      <c r="C28" s="16" t="s">
        <v>59</v>
      </c>
      <c r="D28" s="2" t="s">
        <v>4</v>
      </c>
      <c r="E28" s="18">
        <f>150*0.5</f>
        <v>75</v>
      </c>
      <c r="F28" s="49">
        <v>12</v>
      </c>
      <c r="G28" s="57"/>
    </row>
    <row r="29" spans="1:12">
      <c r="A29" s="91" t="s">
        <v>26</v>
      </c>
      <c r="B29" s="91"/>
      <c r="C29" s="91"/>
      <c r="D29" s="91"/>
      <c r="E29" s="91"/>
      <c r="F29" s="91"/>
      <c r="G29" s="61"/>
    </row>
    <row r="30" spans="1:12">
      <c r="A30" s="91" t="s">
        <v>27</v>
      </c>
      <c r="B30" s="91"/>
      <c r="C30" s="91"/>
      <c r="D30" s="91"/>
      <c r="E30" s="91"/>
      <c r="F30" s="91"/>
      <c r="G30" s="61"/>
    </row>
    <row r="31" spans="1:12">
      <c r="A31" s="91" t="s">
        <v>28</v>
      </c>
      <c r="B31" s="91"/>
      <c r="C31" s="91"/>
      <c r="D31" s="91"/>
      <c r="E31" s="91"/>
      <c r="F31" s="91"/>
      <c r="G31" s="61"/>
    </row>
    <row r="39" spans="2:9">
      <c r="G39" s="63"/>
    </row>
    <row r="40" spans="2:9">
      <c r="I40" s="64"/>
    </row>
    <row r="47" spans="2:9">
      <c r="B47" s="1"/>
      <c r="G47" s="63"/>
    </row>
  </sheetData>
  <mergeCells count="13">
    <mergeCell ref="A1:G1"/>
    <mergeCell ref="A2:G2"/>
    <mergeCell ref="A3:G3"/>
    <mergeCell ref="A5:A6"/>
    <mergeCell ref="C5:C6"/>
    <mergeCell ref="D5:E5"/>
    <mergeCell ref="A31:F31"/>
    <mergeCell ref="C10:F10"/>
    <mergeCell ref="C15:F15"/>
    <mergeCell ref="C17:F17"/>
    <mergeCell ref="C24:F24"/>
    <mergeCell ref="A29:F29"/>
    <mergeCell ref="A30:F30"/>
  </mergeCells>
  <pageMargins left="0.51181102362204722" right="0.31496062992125984" top="0.74803149606299213" bottom="0.74803149606299213" header="0.31496062992125984" footer="0.31496062992125984"/>
  <pageSetup paperSize="9" orientation="portrait" horizontalDpi="4294967293" verticalDpi="4294967293" r:id="rId1"/>
  <rowBreaks count="1" manualBreakCount="1">
    <brk id="25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koszt,ofert.Węgierka</vt:lpstr>
      <vt:lpstr>'koszt,ofert.Węgierka'!Obszar_wydruku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Bojarski</dc:creator>
  <cp:lastModifiedBy>mgdula</cp:lastModifiedBy>
  <cp:lastPrinted>2018-06-18T10:22:38Z</cp:lastPrinted>
  <dcterms:created xsi:type="dcterms:W3CDTF">2018-02-17T19:32:18Z</dcterms:created>
  <dcterms:modified xsi:type="dcterms:W3CDTF">2018-06-18T10:22:42Z</dcterms:modified>
</cp:coreProperties>
</file>